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240" windowWidth="18195" windowHeight="12495" activeTab="1"/>
  </bookViews>
  <sheets>
    <sheet name="収支決算書" sheetId="1" r:id="rId1"/>
    <sheet name="貸借対照表" sheetId="2" r:id="rId2"/>
  </sheets>
  <definedNames/>
  <calcPr fullCalcOnLoad="1"/>
</workbook>
</file>

<file path=xl/sharedStrings.xml><?xml version="1.0" encoding="utf-8"?>
<sst xmlns="http://schemas.openxmlformats.org/spreadsheetml/2006/main" count="81" uniqueCount="78">
  <si>
    <t>　　　　　　　平成17年度　特定非営利活動に係る事業会計　収支計算書</t>
  </si>
  <si>
    <r>
      <t>　　　　　　　　　　　　　　　　　（自平成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月１日　～至平成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年5月31日）</t>
    </r>
  </si>
  <si>
    <t>　　　　　　　　　　　　　　特定非営利活動法人東上まちづくりフォーラム</t>
  </si>
  <si>
    <t>　（単位：円）</t>
  </si>
  <si>
    <t>科　目</t>
  </si>
  <si>
    <t>決算額</t>
  </si>
  <si>
    <t>備　　考　</t>
  </si>
  <si>
    <t>Ⅰ　収入の部</t>
  </si>
  <si>
    <t>　　１．会費、入会金収入</t>
  </si>
  <si>
    <t>　　　　正会員会費（10000×12人）</t>
  </si>
  <si>
    <t>　1万×１2名</t>
  </si>
  <si>
    <t>　　　　準会員会費（2000×3人）</t>
  </si>
  <si>
    <t>　2千×3名</t>
  </si>
  <si>
    <t>　　　　正会員入会金（5000×１０人）</t>
  </si>
  <si>
    <t>　5千×3名</t>
  </si>
  <si>
    <t>　　　　準会員入会金（1000×10人）</t>
  </si>
  <si>
    <t>　1千×0名</t>
  </si>
  <si>
    <t>　　　　賛助会費（50000×2口）</t>
  </si>
  <si>
    <t>　　　　賛助会員入会金（１000０×0）</t>
  </si>
  <si>
    <t>会費、入会金合計</t>
  </si>
  <si>
    <t>　　２．事業収入</t>
  </si>
  <si>
    <t xml:space="preserve">        ①資源再発見、人材開発</t>
  </si>
  <si>
    <t>　　　　②まちづくり提案</t>
  </si>
  <si>
    <t>広報紙編集業務</t>
  </si>
  <si>
    <t>　　　　③住民交流の場づくり</t>
  </si>
  <si>
    <t>事業収入　計</t>
  </si>
  <si>
    <t>　　３．.雑収入（受取利息,、納付済税金戻し）</t>
  </si>
  <si>
    <t>当期収入合計（A)</t>
  </si>
  <si>
    <t>前期繰越収支差額</t>
  </si>
  <si>
    <t>収入合計　（B)</t>
  </si>
  <si>
    <t>Ⅱ　支出の部</t>
  </si>
  <si>
    <t>　　１．事業費</t>
  </si>
  <si>
    <t>　　　　①資源発見、人材開発</t>
  </si>
  <si>
    <t>作業報酬費</t>
  </si>
  <si>
    <t>事業費　計</t>
  </si>
  <si>
    <t>　　２．管理費</t>
  </si>
  <si>
    <t>　　　　　広告宣伝費</t>
  </si>
  <si>
    <t>　　　　　会議費</t>
  </si>
  <si>
    <t>　　　　　通信運搬費</t>
  </si>
  <si>
    <t>　　　　　消耗品費</t>
  </si>
  <si>
    <t>　　　　　事務局運営費</t>
  </si>
  <si>
    <t xml:space="preserve">          支払手数料</t>
  </si>
  <si>
    <t>　　　　　租税公課</t>
  </si>
  <si>
    <t>　　　　　雑費</t>
  </si>
  <si>
    <t>管理費　計</t>
  </si>
  <si>
    <t>当期支出合計（C)</t>
  </si>
  <si>
    <t>当期収支差額（A)－（Ｃ)</t>
  </si>
  <si>
    <t>次期繰越差額（B)－（C)</t>
  </si>
  <si>
    <t>平成１７年度　特定非営利活動に係る事業会計　貸借対照表</t>
  </si>
  <si>
    <t>　　　　　　　平成１８年５月３１日　決算</t>
  </si>
  <si>
    <t>（単位：円）</t>
  </si>
  <si>
    <t>科　目・摘　要</t>
  </si>
  <si>
    <t>金　　　額</t>
  </si>
  <si>
    <t>Ⅰ　資産の部</t>
  </si>
  <si>
    <t>　　　１．流動資産</t>
  </si>
  <si>
    <t>　　　　　　現金預金</t>
  </si>
  <si>
    <t>　　　　　　　現金</t>
  </si>
  <si>
    <t>　　　　　　　預金　</t>
  </si>
  <si>
    <t>　　　　　　　仮払消費税</t>
  </si>
  <si>
    <t>　　　　　　　流動資産合計</t>
  </si>
  <si>
    <t>　　　２．固定資産</t>
  </si>
  <si>
    <t>　</t>
  </si>
  <si>
    <t>　　　　　　　固定資産合計</t>
  </si>
  <si>
    <t>　　　　　　　資産合計</t>
  </si>
  <si>
    <t>Ⅱ　負債の部</t>
  </si>
  <si>
    <t>　　　１．流動負債</t>
  </si>
  <si>
    <t xml:space="preserve">            未払費用</t>
  </si>
  <si>
    <t>　　　　　　仮受消費税</t>
  </si>
  <si>
    <t>　　　　　　　流動負債合計</t>
  </si>
  <si>
    <t>　　　２．固定負債</t>
  </si>
  <si>
    <t>　　　　　　　</t>
  </si>
  <si>
    <t>　　　　　　　固定負債合計</t>
  </si>
  <si>
    <t>　　　　　　　負債合計</t>
  </si>
  <si>
    <t>Ⅲ　正味財産の部　　　　</t>
  </si>
  <si>
    <t>　　　　　　　前期繰越正味財産</t>
  </si>
  <si>
    <t>　　　　　　　当期正味財産増加額</t>
  </si>
  <si>
    <t>　　　　　正味財産合計</t>
  </si>
  <si>
    <t>　　　負債及び正味財産合計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</si>
</sst>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38" fontId="0" fillId="0" borderId="4" xfId="17" applyBorder="1" applyAlignment="1">
      <alignment/>
    </xf>
    <xf numFmtId="38" fontId="0" fillId="0" borderId="3" xfId="17" applyBorder="1" applyAlignment="1">
      <alignment/>
    </xf>
    <xf numFmtId="0" fontId="0" fillId="0" borderId="5" xfId="0" applyBorder="1" applyAlignment="1">
      <alignment vertical="center"/>
    </xf>
    <xf numFmtId="38" fontId="0" fillId="0" borderId="6" xfId="17" applyBorder="1" applyAlignment="1">
      <alignment/>
    </xf>
    <xf numFmtId="38" fontId="0" fillId="0" borderId="5" xfId="17" applyBorder="1" applyAlignment="1">
      <alignment/>
    </xf>
    <xf numFmtId="38" fontId="0" fillId="0" borderId="6" xfId="17" applyFont="1" applyFill="1" applyBorder="1" applyAlignment="1">
      <alignment/>
    </xf>
    <xf numFmtId="38" fontId="4" fillId="0" borderId="5" xfId="17" applyFont="1" applyBorder="1" applyAlignment="1">
      <alignment horizontal="left"/>
    </xf>
    <xf numFmtId="38" fontId="0" fillId="0" borderId="5" xfId="17" applyFont="1" applyFill="1" applyBorder="1" applyAlignment="1">
      <alignment/>
    </xf>
    <xf numFmtId="38" fontId="4" fillId="0" borderId="5" xfId="17" applyFont="1" applyBorder="1" applyAlignment="1">
      <alignment horizontal="center"/>
    </xf>
    <xf numFmtId="0" fontId="0" fillId="0" borderId="7" xfId="0" applyBorder="1" applyAlignment="1">
      <alignment horizontal="right"/>
    </xf>
    <xf numFmtId="38" fontId="0" fillId="0" borderId="8" xfId="17" applyBorder="1" applyAlignment="1">
      <alignment/>
    </xf>
    <xf numFmtId="38" fontId="4" fillId="0" borderId="7" xfId="17" applyFont="1" applyBorder="1" applyAlignment="1">
      <alignment horizontal="center"/>
    </xf>
    <xf numFmtId="38" fontId="4" fillId="0" borderId="5" xfId="17" applyFont="1" applyBorder="1" applyAlignment="1">
      <alignment/>
    </xf>
    <xf numFmtId="38" fontId="0" fillId="0" borderId="8" xfId="17" applyFont="1" applyFill="1" applyBorder="1" applyAlignment="1">
      <alignment/>
    </xf>
    <xf numFmtId="38" fontId="0" fillId="0" borderId="7" xfId="17" applyBorder="1" applyAlignment="1">
      <alignment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vertical="center"/>
    </xf>
    <xf numFmtId="38" fontId="0" fillId="0" borderId="9" xfId="17" applyFont="1" applyBorder="1" applyAlignment="1">
      <alignment/>
    </xf>
    <xf numFmtId="38" fontId="0" fillId="0" borderId="9" xfId="17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/>
    </xf>
    <xf numFmtId="38" fontId="0" fillId="0" borderId="2" xfId="17" applyBorder="1" applyAlignment="1">
      <alignment/>
    </xf>
    <xf numFmtId="38" fontId="0" fillId="0" borderId="1" xfId="17" applyBorder="1" applyAlignment="1">
      <alignment/>
    </xf>
    <xf numFmtId="0" fontId="0" fillId="0" borderId="9" xfId="0" applyBorder="1" applyAlignment="1">
      <alignment vertical="center"/>
    </xf>
    <xf numFmtId="38" fontId="0" fillId="0" borderId="1" xfId="17" applyFont="1" applyBorder="1" applyAlignment="1">
      <alignment/>
    </xf>
    <xf numFmtId="38" fontId="0" fillId="0" borderId="6" xfId="17" applyFont="1" applyBorder="1" applyAlignment="1">
      <alignment/>
    </xf>
    <xf numFmtId="0" fontId="0" fillId="0" borderId="5" xfId="0" applyFill="1" applyBorder="1" applyAlignment="1">
      <alignment vertical="center"/>
    </xf>
    <xf numFmtId="38" fontId="0" fillId="0" borderId="6" xfId="17" applyFill="1" applyBorder="1" applyAlignment="1">
      <alignment/>
    </xf>
    <xf numFmtId="0" fontId="0" fillId="0" borderId="7" xfId="0" applyFill="1" applyBorder="1" applyAlignment="1">
      <alignment horizontal="right"/>
    </xf>
    <xf numFmtId="38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38" fontId="0" fillId="0" borderId="9" xfId="17" applyBorder="1" applyAlignment="1">
      <alignment/>
    </xf>
    <xf numFmtId="38" fontId="0" fillId="0" borderId="1" xfId="17" applyBorder="1" applyAlignment="1">
      <alignment/>
    </xf>
    <xf numFmtId="38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38" fontId="0" fillId="0" borderId="14" xfId="17" applyFont="1" applyBorder="1" applyAlignment="1">
      <alignment/>
    </xf>
    <xf numFmtId="38" fontId="0" fillId="0" borderId="5" xfId="17" applyBorder="1" applyAlignment="1">
      <alignment/>
    </xf>
    <xf numFmtId="0" fontId="3" fillId="0" borderId="5" xfId="0" applyFont="1" applyBorder="1" applyAlignment="1">
      <alignment vertical="center"/>
    </xf>
    <xf numFmtId="38" fontId="0" fillId="0" borderId="5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5"/>
  <sheetViews>
    <sheetView workbookViewId="0" topLeftCell="A1">
      <selection activeCell="I26" sqref="I26"/>
    </sheetView>
  </sheetViews>
  <sheetFormatPr defaultColWidth="9.00390625" defaultRowHeight="13.5"/>
  <cols>
    <col min="1" max="1" width="3.50390625" style="0" customWidth="1"/>
    <col min="2" max="2" width="36.00390625" style="0" customWidth="1"/>
    <col min="3" max="4" width="12.25390625" style="0" customWidth="1"/>
    <col min="5" max="5" width="13.625" style="0" customWidth="1"/>
    <col min="6" max="6" width="2.125" style="0" customWidth="1"/>
  </cols>
  <sheetData>
    <row r="1" ht="18" customHeight="1">
      <c r="B1" s="1" t="s">
        <v>0</v>
      </c>
    </row>
    <row r="2" ht="18" customHeight="1">
      <c r="B2" s="2" t="s">
        <v>1</v>
      </c>
    </row>
    <row r="3" ht="8.25" customHeight="1">
      <c r="B3" s="2"/>
    </row>
    <row r="4" ht="18" customHeight="1">
      <c r="B4" s="3" t="s">
        <v>2</v>
      </c>
    </row>
    <row r="5" spans="4:5" s="4" customFormat="1" ht="18" customHeight="1">
      <c r="D5" s="5"/>
      <c r="E5" s="6" t="s">
        <v>3</v>
      </c>
    </row>
    <row r="6" spans="2:5" ht="18" customHeight="1">
      <c r="B6" s="7" t="s">
        <v>4</v>
      </c>
      <c r="C6" s="8" t="s">
        <v>5</v>
      </c>
      <c r="D6" s="8"/>
      <c r="E6" s="7" t="s">
        <v>6</v>
      </c>
    </row>
    <row r="7" spans="2:5" ht="18" customHeight="1">
      <c r="B7" s="9" t="s">
        <v>7</v>
      </c>
      <c r="C7" s="10"/>
      <c r="D7" s="10"/>
      <c r="E7" s="11"/>
    </row>
    <row r="8" spans="2:5" ht="18" customHeight="1">
      <c r="B8" s="12" t="s">
        <v>8</v>
      </c>
      <c r="C8" s="13"/>
      <c r="D8" s="13"/>
      <c r="E8" s="14"/>
    </row>
    <row r="9" spans="2:5" ht="18" customHeight="1">
      <c r="B9" s="12" t="s">
        <v>9</v>
      </c>
      <c r="C9" s="15">
        <v>120000</v>
      </c>
      <c r="D9" s="15"/>
      <c r="E9" s="16" t="s">
        <v>10</v>
      </c>
    </row>
    <row r="10" spans="2:5" ht="18" customHeight="1">
      <c r="B10" s="12" t="s">
        <v>11</v>
      </c>
      <c r="C10" s="13">
        <v>6000</v>
      </c>
      <c r="D10" s="13"/>
      <c r="E10" s="16" t="s">
        <v>12</v>
      </c>
    </row>
    <row r="11" spans="2:5" ht="18" customHeight="1">
      <c r="B11" s="12" t="s">
        <v>13</v>
      </c>
      <c r="C11" s="15">
        <v>15000</v>
      </c>
      <c r="D11" s="15"/>
      <c r="E11" s="16" t="s">
        <v>14</v>
      </c>
    </row>
    <row r="12" spans="2:5" ht="18" customHeight="1">
      <c r="B12" s="12" t="s">
        <v>15</v>
      </c>
      <c r="C12" s="17">
        <v>0</v>
      </c>
      <c r="D12" s="17"/>
      <c r="E12" s="16" t="s">
        <v>16</v>
      </c>
    </row>
    <row r="13" spans="2:5" ht="18" customHeight="1">
      <c r="B13" s="12" t="s">
        <v>17</v>
      </c>
      <c r="C13" s="13">
        <v>0</v>
      </c>
      <c r="D13" s="13"/>
      <c r="E13" s="18"/>
    </row>
    <row r="14" spans="2:5" ht="18" customHeight="1">
      <c r="B14" s="12" t="s">
        <v>18</v>
      </c>
      <c r="C14" s="13">
        <v>0</v>
      </c>
      <c r="D14" s="13"/>
      <c r="E14" s="18"/>
    </row>
    <row r="15" spans="2:5" ht="18" customHeight="1">
      <c r="B15" s="19" t="s">
        <v>19</v>
      </c>
      <c r="C15" s="20"/>
      <c r="D15" s="20">
        <f>SUM(C9:C14)</f>
        <v>141000</v>
      </c>
      <c r="E15" s="21"/>
    </row>
    <row r="16" spans="2:5" ht="18" customHeight="1">
      <c r="B16" s="12" t="s">
        <v>20</v>
      </c>
      <c r="C16" s="13"/>
      <c r="D16" s="13"/>
      <c r="E16" s="14"/>
    </row>
    <row r="17" spans="2:5" ht="18" customHeight="1">
      <c r="B17" s="12" t="s">
        <v>21</v>
      </c>
      <c r="C17" s="13">
        <v>0</v>
      </c>
      <c r="D17" s="13"/>
      <c r="E17" s="14"/>
    </row>
    <row r="18" spans="2:5" ht="18" customHeight="1">
      <c r="B18" s="12" t="s">
        <v>22</v>
      </c>
      <c r="C18" s="13">
        <v>4141528</v>
      </c>
      <c r="D18" s="13"/>
      <c r="E18" s="22" t="s">
        <v>23</v>
      </c>
    </row>
    <row r="19" spans="2:5" ht="18" customHeight="1">
      <c r="B19" s="12" t="s">
        <v>24</v>
      </c>
      <c r="C19" s="15">
        <v>0</v>
      </c>
      <c r="D19" s="15"/>
      <c r="E19" s="14"/>
    </row>
    <row r="20" spans="2:5" ht="18" customHeight="1">
      <c r="B20" s="19" t="s">
        <v>25</v>
      </c>
      <c r="C20" s="20"/>
      <c r="D20" s="23">
        <f>SUM(C17:C19)</f>
        <v>4141528</v>
      </c>
      <c r="E20" s="24"/>
    </row>
    <row r="21" spans="2:5" ht="18" customHeight="1">
      <c r="B21" s="25" t="s">
        <v>26</v>
      </c>
      <c r="C21" s="20">
        <v>3419</v>
      </c>
      <c r="D21" s="20"/>
      <c r="E21" s="24"/>
    </row>
    <row r="22" spans="2:5" ht="18" customHeight="1">
      <c r="B22" s="26" t="s">
        <v>27</v>
      </c>
      <c r="C22" s="27"/>
      <c r="D22" s="28">
        <f>D15+D20+C21</f>
        <v>4285947</v>
      </c>
      <c r="E22" s="29"/>
    </row>
    <row r="23" spans="2:5" ht="18" customHeight="1">
      <c r="B23" s="30" t="s">
        <v>28</v>
      </c>
      <c r="C23" s="31"/>
      <c r="D23" s="32">
        <v>298533</v>
      </c>
      <c r="E23" s="33"/>
    </row>
    <row r="24" spans="2:5" ht="18" customHeight="1">
      <c r="B24" s="30" t="s">
        <v>29</v>
      </c>
      <c r="C24" s="34"/>
      <c r="D24" s="35">
        <f>D22+D23</f>
        <v>4584480</v>
      </c>
      <c r="E24" s="33"/>
    </row>
    <row r="25" spans="2:5" ht="18" customHeight="1">
      <c r="B25" s="12" t="s">
        <v>30</v>
      </c>
      <c r="C25" s="13"/>
      <c r="D25" s="13"/>
      <c r="E25" s="14"/>
    </row>
    <row r="26" spans="2:5" ht="18" customHeight="1">
      <c r="B26" s="12" t="s">
        <v>31</v>
      </c>
      <c r="C26" s="13"/>
      <c r="D26" s="13"/>
      <c r="E26" s="14"/>
    </row>
    <row r="27" spans="2:5" ht="18" customHeight="1">
      <c r="B27" s="12" t="s">
        <v>32</v>
      </c>
      <c r="C27" s="13">
        <v>0</v>
      </c>
      <c r="D27" s="13"/>
      <c r="E27" s="14"/>
    </row>
    <row r="28" spans="2:5" ht="18" customHeight="1">
      <c r="B28" s="12" t="s">
        <v>22</v>
      </c>
      <c r="C28" s="13">
        <v>3954500</v>
      </c>
      <c r="D28" s="13"/>
      <c r="E28" s="22" t="s">
        <v>33</v>
      </c>
    </row>
    <row r="29" spans="2:5" ht="18" customHeight="1">
      <c r="B29" s="12" t="s">
        <v>24</v>
      </c>
      <c r="C29" s="36">
        <v>0</v>
      </c>
      <c r="D29" s="36"/>
      <c r="E29" s="14"/>
    </row>
    <row r="30" spans="2:5" ht="18" customHeight="1">
      <c r="B30" s="19" t="s">
        <v>34</v>
      </c>
      <c r="C30" s="20"/>
      <c r="D30" s="20">
        <f>C27+C28+C29</f>
        <v>3954500</v>
      </c>
      <c r="E30" s="24"/>
    </row>
    <row r="31" spans="2:5" ht="18" customHeight="1">
      <c r="B31" s="12" t="s">
        <v>35</v>
      </c>
      <c r="C31" s="13"/>
      <c r="D31" s="13"/>
      <c r="E31" s="14"/>
    </row>
    <row r="32" spans="2:5" ht="18" customHeight="1">
      <c r="B32" s="37" t="s">
        <v>36</v>
      </c>
      <c r="C32" s="13">
        <v>177048</v>
      </c>
      <c r="D32" s="13"/>
      <c r="E32" s="14"/>
    </row>
    <row r="33" spans="2:5" ht="18" customHeight="1">
      <c r="B33" s="37" t="s">
        <v>37</v>
      </c>
      <c r="C33" s="13">
        <v>19620</v>
      </c>
      <c r="D33" s="13"/>
      <c r="E33" s="14"/>
    </row>
    <row r="34" spans="2:5" ht="18" customHeight="1">
      <c r="B34" s="12" t="s">
        <v>38</v>
      </c>
      <c r="C34" s="13">
        <v>54522</v>
      </c>
      <c r="D34" s="13"/>
      <c r="E34" s="14"/>
    </row>
    <row r="35" spans="2:5" ht="18" customHeight="1">
      <c r="B35" s="12" t="s">
        <v>39</v>
      </c>
      <c r="C35" s="38">
        <v>56278</v>
      </c>
      <c r="D35" s="38"/>
      <c r="E35" s="14"/>
    </row>
    <row r="36" spans="2:5" ht="18" customHeight="1">
      <c r="B36" s="37" t="s">
        <v>40</v>
      </c>
      <c r="C36" s="13">
        <v>180000</v>
      </c>
      <c r="D36" s="13"/>
      <c r="E36" s="14"/>
    </row>
    <row r="37" spans="2:5" ht="18" customHeight="1">
      <c r="B37" s="37" t="s">
        <v>41</v>
      </c>
      <c r="C37" s="13">
        <v>5300</v>
      </c>
      <c r="D37" s="13"/>
      <c r="E37" s="14"/>
    </row>
    <row r="38" spans="2:5" ht="18" customHeight="1">
      <c r="B38" s="37" t="s">
        <v>42</v>
      </c>
      <c r="C38" s="13">
        <v>67760</v>
      </c>
      <c r="D38" s="13"/>
      <c r="E38" s="14"/>
    </row>
    <row r="39" spans="2:5" ht="18" customHeight="1">
      <c r="B39" s="37" t="s">
        <v>43</v>
      </c>
      <c r="C39" s="13">
        <v>0</v>
      </c>
      <c r="D39" s="13"/>
      <c r="E39" s="14"/>
    </row>
    <row r="40" spans="2:5" ht="18" customHeight="1">
      <c r="B40" s="39" t="s">
        <v>44</v>
      </c>
      <c r="C40" s="20"/>
      <c r="D40" s="24">
        <f>SUM(C32:C39)</f>
        <v>560528</v>
      </c>
      <c r="E40" s="24"/>
    </row>
    <row r="41" spans="2:6" ht="18" customHeight="1">
      <c r="B41" s="26" t="s">
        <v>45</v>
      </c>
      <c r="C41" s="27"/>
      <c r="D41" s="13">
        <f>D30+D40</f>
        <v>4515028</v>
      </c>
      <c r="E41" s="14"/>
      <c r="F41" s="40"/>
    </row>
    <row r="42" spans="2:6" ht="18" customHeight="1">
      <c r="B42" s="30" t="s">
        <v>46</v>
      </c>
      <c r="C42" s="31"/>
      <c r="D42" s="33">
        <f>D22-D41</f>
        <v>-229081</v>
      </c>
      <c r="E42" s="33"/>
      <c r="F42" s="40"/>
    </row>
    <row r="43" spans="2:5" ht="18" customHeight="1">
      <c r="B43" s="30" t="s">
        <v>47</v>
      </c>
      <c r="C43" s="34"/>
      <c r="D43" s="33">
        <f>D24-D41</f>
        <v>69452</v>
      </c>
      <c r="E43" s="33"/>
    </row>
    <row r="44" spans="3:5" ht="16.5" customHeight="1">
      <c r="C44" s="41"/>
      <c r="D44" s="41"/>
      <c r="E44" s="41"/>
    </row>
    <row r="45" spans="3:4" ht="13.5">
      <c r="C45" s="40"/>
      <c r="D45" s="40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0"/>
  <sheetViews>
    <sheetView tabSelected="1" workbookViewId="0" topLeftCell="A7">
      <selection activeCell="B37" sqref="B37"/>
    </sheetView>
  </sheetViews>
  <sheetFormatPr defaultColWidth="9.00390625" defaultRowHeight="13.5"/>
  <cols>
    <col min="1" max="1" width="4.75390625" style="0" customWidth="1"/>
    <col min="2" max="2" width="37.625" style="0" customWidth="1"/>
    <col min="3" max="3" width="11.875" style="0" customWidth="1"/>
    <col min="4" max="4" width="11.75390625" style="0" customWidth="1"/>
    <col min="5" max="5" width="12.75390625" style="0" customWidth="1"/>
  </cols>
  <sheetData>
    <row r="2" spans="2:5" ht="14.25">
      <c r="B2" s="42" t="s">
        <v>48</v>
      </c>
      <c r="C2" s="42"/>
      <c r="D2" s="42"/>
      <c r="E2" s="42"/>
    </row>
    <row r="3" spans="2:5" ht="14.25">
      <c r="B3" s="43"/>
      <c r="C3" s="43"/>
      <c r="D3" s="43"/>
      <c r="E3" s="43"/>
    </row>
    <row r="4" spans="2:4" ht="13.5">
      <c r="B4" s="44" t="s">
        <v>49</v>
      </c>
      <c r="C4" s="44"/>
      <c r="D4" s="44"/>
    </row>
    <row r="6" spans="2:5" ht="13.5">
      <c r="B6" s="3" t="s">
        <v>2</v>
      </c>
      <c r="C6" s="3"/>
      <c r="D6" s="3"/>
      <c r="E6" s="3"/>
    </row>
    <row r="8" ht="13.5">
      <c r="E8" s="45" t="s">
        <v>50</v>
      </c>
    </row>
    <row r="9" spans="2:5" ht="18" customHeight="1">
      <c r="B9" s="46" t="s">
        <v>51</v>
      </c>
      <c r="C9" s="47" t="s">
        <v>52</v>
      </c>
      <c r="D9" s="48"/>
      <c r="E9" s="49"/>
    </row>
    <row r="10" spans="2:5" ht="18" customHeight="1">
      <c r="B10" s="50" t="s">
        <v>53</v>
      </c>
      <c r="C10" s="50"/>
      <c r="D10" s="50"/>
      <c r="E10" s="50"/>
    </row>
    <row r="11" spans="2:5" ht="18" customHeight="1">
      <c r="B11" s="12" t="s">
        <v>54</v>
      </c>
      <c r="C11" s="12"/>
      <c r="D11" s="12"/>
      <c r="E11" s="12"/>
    </row>
    <row r="12" spans="2:5" ht="18" customHeight="1">
      <c r="B12" s="12" t="s">
        <v>55</v>
      </c>
      <c r="C12" s="12"/>
      <c r="D12" s="12"/>
      <c r="E12" s="12"/>
    </row>
    <row r="13" spans="2:5" ht="18" customHeight="1">
      <c r="B13" s="12" t="s">
        <v>56</v>
      </c>
      <c r="C13" s="51">
        <v>6000</v>
      </c>
      <c r="D13" s="12"/>
      <c r="E13" s="12"/>
    </row>
    <row r="14" spans="2:5" ht="18" customHeight="1">
      <c r="B14" s="12" t="s">
        <v>57</v>
      </c>
      <c r="C14" s="28">
        <v>318167</v>
      </c>
      <c r="D14" s="12"/>
      <c r="E14" s="12"/>
    </row>
    <row r="15" spans="2:5" ht="18" customHeight="1">
      <c r="B15" s="12" t="s">
        <v>58</v>
      </c>
      <c r="C15" s="52">
        <v>276754</v>
      </c>
      <c r="D15" s="12"/>
      <c r="E15" s="12"/>
    </row>
    <row r="16" spans="2:5" ht="18" customHeight="1">
      <c r="B16" s="12" t="s">
        <v>59</v>
      </c>
      <c r="C16" s="14"/>
      <c r="D16" s="53">
        <f>SUM(C13:C15)</f>
        <v>600921</v>
      </c>
      <c r="E16" s="12"/>
    </row>
    <row r="17" spans="2:5" ht="18" customHeight="1">
      <c r="B17" s="12"/>
      <c r="C17" s="12"/>
      <c r="D17" s="12"/>
      <c r="E17" s="12"/>
    </row>
    <row r="18" spans="2:5" ht="18" customHeight="1">
      <c r="B18" s="12" t="s">
        <v>60</v>
      </c>
      <c r="C18" s="12"/>
      <c r="D18" s="12"/>
      <c r="E18" s="12"/>
    </row>
    <row r="19" spans="2:5" ht="18" customHeight="1">
      <c r="B19" s="12" t="s">
        <v>61</v>
      </c>
      <c r="C19" s="34">
        <v>0</v>
      </c>
      <c r="D19" s="12"/>
      <c r="E19" s="12"/>
    </row>
    <row r="20" spans="2:5" ht="18" customHeight="1">
      <c r="B20" s="12" t="s">
        <v>62</v>
      </c>
      <c r="C20" s="12"/>
      <c r="D20" s="54">
        <v>0</v>
      </c>
      <c r="E20" s="12"/>
    </row>
    <row r="21" spans="2:5" ht="18" customHeight="1">
      <c r="B21" s="12"/>
      <c r="C21" s="12"/>
      <c r="D21" s="12"/>
      <c r="E21" s="12"/>
    </row>
    <row r="22" spans="2:5" ht="18" customHeight="1" thickBot="1">
      <c r="B22" s="34" t="s">
        <v>63</v>
      </c>
      <c r="C22" s="53">
        <f>SUM(C16,C20,)</f>
        <v>0</v>
      </c>
      <c r="D22" s="34"/>
      <c r="E22" s="55">
        <f>D16</f>
        <v>600921</v>
      </c>
    </row>
    <row r="23" spans="2:5" ht="18" customHeight="1" thickTop="1">
      <c r="B23" s="12"/>
      <c r="C23" s="12"/>
      <c r="D23" s="12"/>
      <c r="E23" s="12"/>
    </row>
    <row r="24" spans="2:5" ht="18" customHeight="1">
      <c r="B24" s="12"/>
      <c r="C24" s="12"/>
      <c r="D24" s="12"/>
      <c r="E24" s="12"/>
    </row>
    <row r="25" spans="2:5" ht="18" customHeight="1">
      <c r="B25" s="12" t="s">
        <v>64</v>
      </c>
      <c r="C25" s="12"/>
      <c r="D25" s="12"/>
      <c r="E25" s="12"/>
    </row>
    <row r="26" spans="2:5" ht="18" customHeight="1">
      <c r="B26" s="12" t="s">
        <v>65</v>
      </c>
      <c r="C26" s="12"/>
      <c r="D26" s="12"/>
      <c r="E26" s="12"/>
    </row>
    <row r="27" spans="2:5" ht="18" customHeight="1">
      <c r="B27" s="12" t="s">
        <v>66</v>
      </c>
      <c r="C27" s="56">
        <v>63000</v>
      </c>
      <c r="D27" s="12"/>
      <c r="E27" s="12"/>
    </row>
    <row r="28" spans="2:5" ht="18" customHeight="1">
      <c r="B28" s="12" t="s">
        <v>67</v>
      </c>
      <c r="C28" s="28">
        <v>468469</v>
      </c>
      <c r="D28" s="12"/>
      <c r="E28" s="12"/>
    </row>
    <row r="29" spans="2:5" ht="18" customHeight="1">
      <c r="B29" s="12" t="s">
        <v>68</v>
      </c>
      <c r="C29" s="57"/>
      <c r="D29" s="53">
        <f>SUM(C27:C28)</f>
        <v>531469</v>
      </c>
      <c r="E29" s="12"/>
    </row>
    <row r="30" spans="2:5" ht="18" customHeight="1">
      <c r="B30" s="12"/>
      <c r="C30" s="12"/>
      <c r="D30" s="12"/>
      <c r="E30" s="12"/>
    </row>
    <row r="31" spans="2:5" ht="18" customHeight="1">
      <c r="B31" s="12" t="s">
        <v>69</v>
      </c>
      <c r="C31" s="12"/>
      <c r="D31" s="12"/>
      <c r="E31" s="12"/>
    </row>
    <row r="32" spans="2:5" ht="18" customHeight="1">
      <c r="B32" s="12" t="s">
        <v>70</v>
      </c>
      <c r="C32" s="12"/>
      <c r="D32" s="12"/>
      <c r="E32" s="12"/>
    </row>
    <row r="33" spans="2:5" ht="18" customHeight="1">
      <c r="B33" s="12" t="s">
        <v>71</v>
      </c>
      <c r="C33" s="12"/>
      <c r="D33" s="54">
        <v>0</v>
      </c>
      <c r="E33" s="12"/>
    </row>
    <row r="34" spans="2:5" ht="18" customHeight="1">
      <c r="B34" s="12" t="s">
        <v>72</v>
      </c>
      <c r="C34" s="57"/>
      <c r="D34" s="57"/>
      <c r="E34" s="53">
        <f>D29+D33</f>
        <v>531469</v>
      </c>
    </row>
    <row r="35" spans="2:5" ht="18" customHeight="1">
      <c r="B35" s="12"/>
      <c r="C35" s="12"/>
      <c r="D35" s="12"/>
      <c r="E35" s="12"/>
    </row>
    <row r="36" spans="2:5" ht="18" customHeight="1">
      <c r="B36" s="12" t="s">
        <v>73</v>
      </c>
      <c r="C36" s="12"/>
      <c r="D36" s="12"/>
      <c r="E36" s="12"/>
    </row>
    <row r="37" spans="2:5" ht="18" customHeight="1">
      <c r="B37" s="12" t="s">
        <v>74</v>
      </c>
      <c r="C37" s="56">
        <v>298533</v>
      </c>
      <c r="D37" s="12"/>
      <c r="E37" s="12"/>
    </row>
    <row r="38" spans="2:5" ht="18" customHeight="1">
      <c r="B38" s="12" t="s">
        <v>75</v>
      </c>
      <c r="C38" s="29">
        <f>E22-C37-E34</f>
        <v>-229081</v>
      </c>
      <c r="D38" s="12"/>
      <c r="E38" s="12"/>
    </row>
    <row r="39" spans="2:5" ht="18" customHeight="1">
      <c r="B39" s="12" t="s">
        <v>76</v>
      </c>
      <c r="C39" s="12"/>
      <c r="D39" s="58"/>
      <c r="E39" s="58">
        <f>C37+C38</f>
        <v>69452</v>
      </c>
    </row>
    <row r="40" spans="2:6" ht="18" customHeight="1">
      <c r="B40" s="34" t="s">
        <v>77</v>
      </c>
      <c r="C40" s="34"/>
      <c r="D40" s="34"/>
      <c r="E40" s="35">
        <f>E34+E39</f>
        <v>600921</v>
      </c>
      <c r="F40" s="40"/>
    </row>
  </sheetData>
  <mergeCells count="3">
    <mergeCell ref="B2:E2"/>
    <mergeCell ref="B4:D4"/>
    <mergeCell ref="C9:E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aom</dc:creator>
  <cp:keywords/>
  <dc:description/>
  <cp:lastModifiedBy>aom</cp:lastModifiedBy>
  <cp:lastPrinted>2007-02-12T08:59:24Z</cp:lastPrinted>
  <dcterms:created xsi:type="dcterms:W3CDTF">2007-02-12T08:59:16Z</dcterms:created>
  <dcterms:modified xsi:type="dcterms:W3CDTF">2007-02-12T09:18:26Z</dcterms:modified>
  <cp:category/>
  <cp:version/>
  <cp:contentType/>
  <cp:contentStatus/>
</cp:coreProperties>
</file>